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45621"/>
</workbook>
</file>

<file path=xl/calcChain.xml><?xml version="1.0" encoding="utf-8"?>
<calcChain xmlns="http://schemas.openxmlformats.org/spreadsheetml/2006/main">
  <c r="I11" i="8" l="1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I10" i="8"/>
  <c r="G10" i="8"/>
  <c r="H33" i="8"/>
  <c r="I33" i="8" l="1"/>
</calcChain>
</file>

<file path=xl/sharedStrings.xml><?xml version="1.0" encoding="utf-8"?>
<sst xmlns="http://schemas.openxmlformats.org/spreadsheetml/2006/main" count="90" uniqueCount="69">
  <si>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</si>
  <si>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</si>
  <si>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</si>
  <si>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</si>
  <si>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</si>
  <si>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</si>
  <si>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</si>
  <si>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</si>
  <si>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</si>
  <si>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 xml:space="preserve">               Материалы</t>
  </si>
  <si>
    <t>01.2.03.07-0023</t>
  </si>
  <si>
    <t>Эмульсия битумно-дорожная</t>
  </si>
  <si>
    <t>т</t>
  </si>
  <si>
    <t>01.3.01.07-0009</t>
  </si>
  <si>
    <t>Спирт этиловый ректификованный технический, сорт I</t>
  </si>
  <si>
    <t>кг</t>
  </si>
  <si>
    <t>01.3.05.09-0001</t>
  </si>
  <si>
    <t>Глицерин синтетический</t>
  </si>
  <si>
    <t>01.3.05.23-0181</t>
  </si>
  <si>
    <t>Стекло жидкое натриевое каустическое</t>
  </si>
  <si>
    <t>01.7.03.01-0001</t>
  </si>
  <si>
    <t>Вода</t>
  </si>
  <si>
    <t>м3</t>
  </si>
  <si>
    <t>01.7.03.01-0002</t>
  </si>
  <si>
    <t>Вода водопроводная</t>
  </si>
  <si>
    <t>01.7.16.04-0021</t>
  </si>
  <si>
    <t>Щиты опалубки металлические (опорная площадка под лебедку)</t>
  </si>
  <si>
    <t>01.7.17.06-0061</t>
  </si>
  <si>
    <t>Диск алмазный для твердых материалов, диаметр 350 мм</t>
  </si>
  <si>
    <t>шт</t>
  </si>
  <si>
    <t>03.2.01.05-0003</t>
  </si>
  <si>
    <t>Шлакопортландцемент общестроительного и специального назначения М400 ШПЦ (ЦЕМ III 32,5)</t>
  </si>
  <si>
    <t>04.1.02.05-0003</t>
  </si>
  <si>
    <t>Смеси бетонные тяжелого бетона (БСТ), класс В7,5 (М100)</t>
  </si>
  <si>
    <t>04.3.01.09-0014</t>
  </si>
  <si>
    <t>Раствор готовый кладочный, цементный, М100</t>
  </si>
  <si>
    <t>04.3.01.12-0003</t>
  </si>
  <si>
    <t>Раствор кладочный, цементно-известковый, М50</t>
  </si>
  <si>
    <t>07.2.07.04-0015</t>
  </si>
  <si>
    <t>Конструкции сварные индивидуальные прочие, масса сборочной единицы от 0,501 до 1,0 т</t>
  </si>
  <si>
    <t>ФССЦ-01.2.01.01-0001</t>
  </si>
  <si>
    <t>Битумы нефтяные дорожные жидкие МГ, СГ</t>
  </si>
  <si>
    <t>ФССЦ-02.2.05.04-1702</t>
  </si>
  <si>
    <t>Щебень М 1000, фракция 10-20 мм, группа 2</t>
  </si>
  <si>
    <t>ФССЦ-02.2.05.04-1822</t>
  </si>
  <si>
    <t>Щебень М 1000, фракция 40-80(70) мм, группа 2</t>
  </si>
  <si>
    <t>ФССЦ-02.3.01.02-1005</t>
  </si>
  <si>
    <t>Песок природный II класс, очень мелкий, круглые сита (81-01-2001, ОП, п.1.1.9)</t>
  </si>
  <si>
    <t>ФССЦ-04.2.01.01-0040</t>
  </si>
  <si>
    <t>Смеси асфальтобетонные плотные крупнозернистые тип А марка II (ФЕР27-06-020-03, ФЕР27-06-021-03)</t>
  </si>
  <si>
    <t>ФССЦ-04.2.01.02-0006</t>
  </si>
  <si>
    <t>Смеси асфальтобетонные пористые крупнозернистые марка II (ФЕР27-06-020-06, ФЕР27-06-021-06)</t>
  </si>
  <si>
    <t>ФССЦ-04.2.03.01-0081</t>
  </si>
  <si>
    <t>Смеси асфальтобетонные щебеночно-мастичные ЩМА-20, на вяжущем ПБВ</t>
  </si>
  <si>
    <t>ФССЦ-06.1.01.05-0035</t>
  </si>
  <si>
    <t>Кирпич керамический одинарный, марка 100, размер 250х120х65 мм</t>
  </si>
  <si>
    <t>1000 шт</t>
  </si>
  <si>
    <t>ФССЦ-24.2.06.05-0002</t>
  </si>
  <si>
    <t>Пневмозаглушка резинокордная, номинальный наружный диаметр до 600 мм (расход по ФЕРр66-36-2)</t>
  </si>
  <si>
    <t>ФССЦ-24.3.03.13-0052</t>
  </si>
  <si>
    <t>Трубы напорные полиэтиленовые ПЭ100, стандартное размерное отношение SDR17, номинальный наружный диаметр 225 мм, толщина стенки 13,4 мм</t>
  </si>
  <si>
    <t>м</t>
  </si>
  <si>
    <t>Итого "Материалы"</t>
  </si>
  <si>
    <t>к=7,87</t>
  </si>
  <si>
    <t>Примечание:</t>
  </si>
  <si>
    <t>Сметная стоимость указана в текущих ценах  без учета</t>
  </si>
  <si>
    <t xml:space="preserve">транспортных и заготовительно-складских затрат </t>
  </si>
  <si>
    <t>Составил:______________Ю.Ю. Шкатова</t>
  </si>
  <si>
    <t>Ресурсная ведомость НК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</si>
</sst>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</cellStyleXfs>
  <cellXfs count="43">
    <xf numFmtId="0" fontId="0" fillId="0" borderId="0" xfId="0"/>
    <xf numFmtId="49" fontId="5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0" xfId="23" applyFont="1" applyAlignment="1">
      <alignment horizontal="center" vertical="top"/>
    </xf>
    <xf numFmtId="4" fontId="6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/>
    </xf>
    <xf numFmtId="49" fontId="12" fillId="0" borderId="0" xfId="0" applyNumberFormat="1" applyFont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/>
    <xf numFmtId="49" fontId="12" fillId="0" borderId="0" xfId="0" applyNumberFormat="1" applyFont="1"/>
    <xf numFmtId="0" fontId="12" fillId="0" borderId="0" xfId="24" applyFont="1">
      <alignment horizontal="left" vertical="top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I41"/>
  <sheetViews>
    <sheetView showGridLines="0" tabSelected="1" topLeftCell="B1" zoomScaleNormal="100" workbookViewId="0">
      <selection activeCell="I15" sqref="I15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9" width="10.7109375" style="4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"/>
    </row>
    <row r="2" spans="2:9" ht="15" customHeight="1" x14ac:dyDescent="0.2">
      <c r="B2" s="31" t="s">
        <v>68</v>
      </c>
      <c r="C2" s="31"/>
      <c r="D2" s="31"/>
      <c r="E2" s="31"/>
      <c r="F2" s="31"/>
      <c r="G2" s="31"/>
      <c r="H2" s="31"/>
      <c r="I2" s="31"/>
    </row>
    <row r="3" spans="2:9" ht="15" customHeight="1" x14ac:dyDescent="0.2">
      <c r="B3" s="31"/>
      <c r="C3" s="31"/>
      <c r="D3" s="31"/>
      <c r="E3" s="31"/>
      <c r="F3" s="31"/>
      <c r="G3" s="31"/>
      <c r="H3" s="31"/>
      <c r="I3" s="31"/>
    </row>
    <row r="4" spans="2:9" x14ac:dyDescent="0.2">
      <c r="B4" s="5"/>
      <c r="C4" s="6"/>
      <c r="D4" s="7"/>
      <c r="E4" s="8"/>
      <c r="F4" s="9"/>
      <c r="G4" s="9"/>
      <c r="H4" s="9"/>
      <c r="I4" s="9"/>
    </row>
    <row r="5" spans="2:9" ht="12.75" customHeight="1" x14ac:dyDescent="0.2">
      <c r="B5" s="12" t="s">
        <v>8</v>
      </c>
      <c r="C5" s="15" t="s">
        <v>0</v>
      </c>
      <c r="D5" s="15" t="s">
        <v>1</v>
      </c>
      <c r="E5" s="18" t="s">
        <v>7</v>
      </c>
      <c r="F5" s="21" t="s">
        <v>4</v>
      </c>
      <c r="G5" s="21"/>
      <c r="H5" s="21" t="s">
        <v>6</v>
      </c>
      <c r="I5" s="21"/>
    </row>
    <row r="6" spans="2:9" ht="32.25" customHeight="1" x14ac:dyDescent="0.2">
      <c r="B6" s="13"/>
      <c r="C6" s="16"/>
      <c r="D6" s="16"/>
      <c r="E6" s="19"/>
      <c r="F6" s="11" t="s">
        <v>2</v>
      </c>
      <c r="G6" s="11" t="s">
        <v>3</v>
      </c>
      <c r="H6" s="11" t="s">
        <v>2</v>
      </c>
      <c r="I6" s="11" t="s">
        <v>3</v>
      </c>
    </row>
    <row r="7" spans="2:9" x14ac:dyDescent="0.2">
      <c r="B7" s="14"/>
      <c r="C7" s="17"/>
      <c r="D7" s="17"/>
      <c r="E7" s="20"/>
      <c r="F7" s="10" t="s">
        <v>5</v>
      </c>
      <c r="G7" s="10" t="s">
        <v>63</v>
      </c>
      <c r="H7" s="10" t="s">
        <v>5</v>
      </c>
      <c r="I7" s="10" t="s">
        <v>63</v>
      </c>
    </row>
    <row r="8" spans="2:9" x14ac:dyDescent="0.2">
      <c r="B8" s="22">
        <v>1</v>
      </c>
      <c r="C8" s="22">
        <v>2</v>
      </c>
      <c r="D8" s="22">
        <v>3</v>
      </c>
      <c r="E8" s="23">
        <v>4</v>
      </c>
      <c r="F8" s="22">
        <v>5</v>
      </c>
      <c r="G8" s="23">
        <v>6</v>
      </c>
      <c r="H8" s="22">
        <v>7</v>
      </c>
      <c r="I8" s="23">
        <v>8</v>
      </c>
    </row>
    <row r="9" spans="2:9" ht="17.850000000000001" customHeight="1" x14ac:dyDescent="0.2">
      <c r="B9" s="24" t="s">
        <v>9</v>
      </c>
      <c r="C9" s="25"/>
      <c r="D9" s="25"/>
      <c r="E9" s="25"/>
      <c r="F9" s="25"/>
      <c r="G9" s="25"/>
      <c r="H9" s="25"/>
      <c r="I9" s="25"/>
    </row>
    <row r="10" spans="2:9" ht="25.5" x14ac:dyDescent="0.2">
      <c r="B10" s="26" t="s">
        <v>10</v>
      </c>
      <c r="C10" s="27" t="s">
        <v>11</v>
      </c>
      <c r="D10" s="28" t="s">
        <v>12</v>
      </c>
      <c r="E10" s="26">
        <v>1.428E-3</v>
      </c>
      <c r="F10" s="29">
        <v>1554.2</v>
      </c>
      <c r="G10" s="32">
        <f>F10*7.87</f>
        <v>12231.554</v>
      </c>
      <c r="H10" s="32">
        <v>2.2200000000000002</v>
      </c>
      <c r="I10" s="32">
        <f>H10*7.87</f>
        <v>17.471400000000003</v>
      </c>
    </row>
    <row r="11" spans="2:9" ht="25.5" x14ac:dyDescent="0.2">
      <c r="B11" s="26" t="s">
        <v>13</v>
      </c>
      <c r="C11" s="27" t="s">
        <v>14</v>
      </c>
      <c r="D11" s="28" t="s">
        <v>15</v>
      </c>
      <c r="E11" s="26">
        <v>1.3560000000000001</v>
      </c>
      <c r="F11" s="29">
        <v>38.89</v>
      </c>
      <c r="G11" s="32">
        <f t="shared" ref="G11:G32" si="0">F11*7.87</f>
        <v>306.0643</v>
      </c>
      <c r="H11" s="32">
        <v>52.73</v>
      </c>
      <c r="I11" s="32">
        <f t="shared" ref="I11:I32" si="1">H11*7.87</f>
        <v>414.98509999999999</v>
      </c>
    </row>
    <row r="12" spans="2:9" ht="25.5" x14ac:dyDescent="0.2">
      <c r="B12" s="26" t="s">
        <v>16</v>
      </c>
      <c r="C12" s="27" t="s">
        <v>17</v>
      </c>
      <c r="D12" s="28" t="s">
        <v>12</v>
      </c>
      <c r="E12" s="26">
        <v>4.5199999999999997E-3</v>
      </c>
      <c r="F12" s="29">
        <v>47460</v>
      </c>
      <c r="G12" s="32">
        <f t="shared" si="0"/>
        <v>373510.2</v>
      </c>
      <c r="H12" s="32">
        <v>214.52</v>
      </c>
      <c r="I12" s="32">
        <f t="shared" si="1"/>
        <v>1688.2724000000001</v>
      </c>
    </row>
    <row r="13" spans="2:9" ht="25.5" x14ac:dyDescent="0.2">
      <c r="B13" s="26" t="s">
        <v>18</v>
      </c>
      <c r="C13" s="27" t="s">
        <v>19</v>
      </c>
      <c r="D13" s="28" t="s">
        <v>12</v>
      </c>
      <c r="E13" s="26">
        <v>1.0699999999999999E-2</v>
      </c>
      <c r="F13" s="29">
        <v>2734.6</v>
      </c>
      <c r="G13" s="32">
        <f t="shared" si="0"/>
        <v>21521.302</v>
      </c>
      <c r="H13" s="32">
        <v>29.26</v>
      </c>
      <c r="I13" s="32">
        <f t="shared" si="1"/>
        <v>230.27620000000002</v>
      </c>
    </row>
    <row r="14" spans="2:9" ht="25.5" x14ac:dyDescent="0.2">
      <c r="B14" s="26" t="s">
        <v>20</v>
      </c>
      <c r="C14" s="27" t="s">
        <v>21</v>
      </c>
      <c r="D14" s="28" t="s">
        <v>22</v>
      </c>
      <c r="E14" s="26">
        <v>13.44572</v>
      </c>
      <c r="F14" s="29">
        <v>2.44</v>
      </c>
      <c r="G14" s="32">
        <f t="shared" si="0"/>
        <v>19.2028</v>
      </c>
      <c r="H14" s="32">
        <v>32.81</v>
      </c>
      <c r="I14" s="32">
        <f t="shared" si="1"/>
        <v>258.21469999999999</v>
      </c>
    </row>
    <row r="15" spans="2:9" ht="25.5" x14ac:dyDescent="0.2">
      <c r="B15" s="26" t="s">
        <v>23</v>
      </c>
      <c r="C15" s="27" t="s">
        <v>24</v>
      </c>
      <c r="D15" s="28" t="s">
        <v>22</v>
      </c>
      <c r="E15" s="26">
        <v>4.0426399999999996</v>
      </c>
      <c r="F15" s="29">
        <v>3.15</v>
      </c>
      <c r="G15" s="32">
        <f t="shared" si="0"/>
        <v>24.790499999999998</v>
      </c>
      <c r="H15" s="32">
        <v>12.73</v>
      </c>
      <c r="I15" s="32">
        <f t="shared" si="1"/>
        <v>100.18510000000001</v>
      </c>
    </row>
    <row r="16" spans="2:9" ht="25.5" x14ac:dyDescent="0.2">
      <c r="B16" s="26" t="s">
        <v>25</v>
      </c>
      <c r="C16" s="27" t="s">
        <v>26</v>
      </c>
      <c r="D16" s="28" t="s">
        <v>12</v>
      </c>
      <c r="E16" s="26">
        <v>2.5989999999999999E-2</v>
      </c>
      <c r="F16" s="29">
        <v>10999</v>
      </c>
      <c r="G16" s="32">
        <f t="shared" si="0"/>
        <v>86562.13</v>
      </c>
      <c r="H16" s="32">
        <v>285.86</v>
      </c>
      <c r="I16" s="32">
        <f t="shared" si="1"/>
        <v>2249.7182000000003</v>
      </c>
    </row>
    <row r="17" spans="2:9" ht="25.5" x14ac:dyDescent="0.2">
      <c r="B17" s="26" t="s">
        <v>27</v>
      </c>
      <c r="C17" s="27" t="s">
        <v>28</v>
      </c>
      <c r="D17" s="28" t="s">
        <v>29</v>
      </c>
      <c r="E17" s="26">
        <v>0.14232400000000001</v>
      </c>
      <c r="F17" s="29">
        <v>737</v>
      </c>
      <c r="G17" s="32">
        <f t="shared" si="0"/>
        <v>5800.1900000000005</v>
      </c>
      <c r="H17" s="32">
        <v>104.89</v>
      </c>
      <c r="I17" s="32">
        <f t="shared" si="1"/>
        <v>825.48429999999996</v>
      </c>
    </row>
    <row r="18" spans="2:9" ht="51" x14ac:dyDescent="0.2">
      <c r="B18" s="26" t="s">
        <v>30</v>
      </c>
      <c r="C18" s="27" t="s">
        <v>31</v>
      </c>
      <c r="D18" s="28" t="s">
        <v>12</v>
      </c>
      <c r="E18" s="26">
        <v>1.0699999999999999E-2</v>
      </c>
      <c r="F18" s="29">
        <v>339</v>
      </c>
      <c r="G18" s="32">
        <f t="shared" si="0"/>
        <v>2667.93</v>
      </c>
      <c r="H18" s="32">
        <v>3.63</v>
      </c>
      <c r="I18" s="32">
        <f t="shared" si="1"/>
        <v>28.568100000000001</v>
      </c>
    </row>
    <row r="19" spans="2:9" ht="25.5" x14ac:dyDescent="0.2">
      <c r="B19" s="26" t="s">
        <v>32</v>
      </c>
      <c r="C19" s="27" t="s">
        <v>33</v>
      </c>
      <c r="D19" s="28" t="s">
        <v>22</v>
      </c>
      <c r="E19" s="26">
        <v>1.49</v>
      </c>
      <c r="F19" s="29">
        <v>560</v>
      </c>
      <c r="G19" s="32">
        <f t="shared" si="0"/>
        <v>4407.2</v>
      </c>
      <c r="H19" s="32">
        <v>834.4</v>
      </c>
      <c r="I19" s="32">
        <f t="shared" si="1"/>
        <v>6566.7280000000001</v>
      </c>
    </row>
    <row r="20" spans="2:9" ht="25.5" x14ac:dyDescent="0.2">
      <c r="B20" s="26" t="s">
        <v>34</v>
      </c>
      <c r="C20" s="27" t="s">
        <v>35</v>
      </c>
      <c r="D20" s="28" t="s">
        <v>22</v>
      </c>
      <c r="E20" s="26">
        <v>0.29199999999999998</v>
      </c>
      <c r="F20" s="29">
        <v>519.79999999999995</v>
      </c>
      <c r="G20" s="32">
        <f t="shared" si="0"/>
        <v>4090.8259999999996</v>
      </c>
      <c r="H20" s="32">
        <v>151.78</v>
      </c>
      <c r="I20" s="32">
        <f t="shared" si="1"/>
        <v>1194.5086000000001</v>
      </c>
    </row>
    <row r="21" spans="2:9" ht="25.5" x14ac:dyDescent="0.2">
      <c r="B21" s="26" t="s">
        <v>36</v>
      </c>
      <c r="C21" s="27" t="s">
        <v>37</v>
      </c>
      <c r="D21" s="28" t="s">
        <v>22</v>
      </c>
      <c r="E21" s="26">
        <v>3.1199999999999999E-2</v>
      </c>
      <c r="F21" s="29">
        <v>519.79999999999995</v>
      </c>
      <c r="G21" s="32">
        <f t="shared" si="0"/>
        <v>4090.8259999999996</v>
      </c>
      <c r="H21" s="32">
        <v>16.22</v>
      </c>
      <c r="I21" s="32">
        <f t="shared" si="1"/>
        <v>127.6514</v>
      </c>
    </row>
    <row r="22" spans="2:9" ht="51" x14ac:dyDescent="0.2">
      <c r="B22" s="26" t="s">
        <v>38</v>
      </c>
      <c r="C22" s="27" t="s">
        <v>39</v>
      </c>
      <c r="D22" s="28" t="s">
        <v>12</v>
      </c>
      <c r="E22" s="26">
        <v>6.4409999999999995E-2</v>
      </c>
      <c r="F22" s="29">
        <v>8475</v>
      </c>
      <c r="G22" s="32">
        <f t="shared" si="0"/>
        <v>66698.25</v>
      </c>
      <c r="H22" s="32">
        <v>545.87</v>
      </c>
      <c r="I22" s="32">
        <f t="shared" si="1"/>
        <v>4295.9969000000001</v>
      </c>
    </row>
    <row r="23" spans="2:9" ht="38.25" x14ac:dyDescent="0.2">
      <c r="B23" s="26" t="s">
        <v>40</v>
      </c>
      <c r="C23" s="27" t="s">
        <v>41</v>
      </c>
      <c r="D23" s="28" t="s">
        <v>12</v>
      </c>
      <c r="E23" s="26">
        <v>0.10094</v>
      </c>
      <c r="F23" s="29">
        <v>1487.6</v>
      </c>
      <c r="G23" s="32">
        <f t="shared" si="0"/>
        <v>11707.412</v>
      </c>
      <c r="H23" s="32">
        <v>150.16</v>
      </c>
      <c r="I23" s="32">
        <f t="shared" si="1"/>
        <v>1181.7592</v>
      </c>
    </row>
    <row r="24" spans="2:9" ht="38.25" x14ac:dyDescent="0.2">
      <c r="B24" s="26" t="s">
        <v>42</v>
      </c>
      <c r="C24" s="27" t="s">
        <v>43</v>
      </c>
      <c r="D24" s="28" t="s">
        <v>22</v>
      </c>
      <c r="E24" s="26">
        <v>0.63</v>
      </c>
      <c r="F24" s="29">
        <v>130</v>
      </c>
      <c r="G24" s="32">
        <f t="shared" si="0"/>
        <v>1023.1</v>
      </c>
      <c r="H24" s="32">
        <v>81.900000000000006</v>
      </c>
      <c r="I24" s="32">
        <f t="shared" si="1"/>
        <v>644.553</v>
      </c>
    </row>
    <row r="25" spans="2:9" ht="38.25" x14ac:dyDescent="0.2">
      <c r="B25" s="26" t="s">
        <v>44</v>
      </c>
      <c r="C25" s="27" t="s">
        <v>45</v>
      </c>
      <c r="D25" s="28" t="s">
        <v>22</v>
      </c>
      <c r="E25" s="26">
        <v>13.7592</v>
      </c>
      <c r="F25" s="29">
        <v>155.94</v>
      </c>
      <c r="G25" s="32">
        <f t="shared" si="0"/>
        <v>1227.2478000000001</v>
      </c>
      <c r="H25" s="32">
        <v>2145.61</v>
      </c>
      <c r="I25" s="32">
        <f t="shared" si="1"/>
        <v>16885.950700000001</v>
      </c>
    </row>
    <row r="26" spans="2:9" ht="38.25" x14ac:dyDescent="0.2">
      <c r="B26" s="26" t="s">
        <v>46</v>
      </c>
      <c r="C26" s="27" t="s">
        <v>47</v>
      </c>
      <c r="D26" s="28" t="s">
        <v>22</v>
      </c>
      <c r="E26" s="26">
        <v>1.1859999999999999</v>
      </c>
      <c r="F26" s="29">
        <v>44.82</v>
      </c>
      <c r="G26" s="32">
        <f t="shared" si="0"/>
        <v>352.73340000000002</v>
      </c>
      <c r="H26" s="32">
        <v>53.16</v>
      </c>
      <c r="I26" s="32">
        <f t="shared" si="1"/>
        <v>418.36919999999998</v>
      </c>
    </row>
    <row r="27" spans="2:9" ht="51" x14ac:dyDescent="0.2">
      <c r="B27" s="26" t="s">
        <v>48</v>
      </c>
      <c r="C27" s="27" t="s">
        <v>49</v>
      </c>
      <c r="D27" s="28" t="s">
        <v>12</v>
      </c>
      <c r="E27" s="26">
        <v>6.0396000000000001</v>
      </c>
      <c r="F27" s="29">
        <v>491.01</v>
      </c>
      <c r="G27" s="32">
        <f t="shared" si="0"/>
        <v>3864.2487000000001</v>
      </c>
      <c r="H27" s="32">
        <v>2965.5</v>
      </c>
      <c r="I27" s="32">
        <f t="shared" si="1"/>
        <v>23338.485000000001</v>
      </c>
    </row>
    <row r="28" spans="2:9" ht="38.25" x14ac:dyDescent="0.2">
      <c r="B28" s="26" t="s">
        <v>50</v>
      </c>
      <c r="C28" s="27" t="s">
        <v>51</v>
      </c>
      <c r="D28" s="28" t="s">
        <v>12</v>
      </c>
      <c r="E28" s="26">
        <v>7.7826000000000004</v>
      </c>
      <c r="F28" s="29">
        <v>451.06</v>
      </c>
      <c r="G28" s="32">
        <f t="shared" si="0"/>
        <v>3549.8422</v>
      </c>
      <c r="H28" s="32">
        <v>3510.42</v>
      </c>
      <c r="I28" s="32">
        <f t="shared" si="1"/>
        <v>27627.005400000002</v>
      </c>
    </row>
    <row r="29" spans="2:9" ht="38.25" x14ac:dyDescent="0.2">
      <c r="B29" s="26" t="s">
        <v>52</v>
      </c>
      <c r="C29" s="27" t="s">
        <v>53</v>
      </c>
      <c r="D29" s="28" t="s">
        <v>12</v>
      </c>
      <c r="E29" s="26">
        <v>12.5</v>
      </c>
      <c r="F29" s="29">
        <v>674.34</v>
      </c>
      <c r="G29" s="32">
        <f t="shared" si="0"/>
        <v>5307.0558000000001</v>
      </c>
      <c r="H29" s="32">
        <v>8429.25</v>
      </c>
      <c r="I29" s="32">
        <f t="shared" si="1"/>
        <v>66338.197499999995</v>
      </c>
    </row>
    <row r="30" spans="2:9" ht="38.25" x14ac:dyDescent="0.2">
      <c r="B30" s="26" t="s">
        <v>54</v>
      </c>
      <c r="C30" s="27" t="s">
        <v>55</v>
      </c>
      <c r="D30" s="28" t="s">
        <v>56</v>
      </c>
      <c r="E30" s="26">
        <v>5.0959999999999998E-2</v>
      </c>
      <c r="F30" s="29">
        <v>1752.6</v>
      </c>
      <c r="G30" s="32">
        <f t="shared" si="0"/>
        <v>13792.962</v>
      </c>
      <c r="H30" s="32">
        <v>89.31</v>
      </c>
      <c r="I30" s="32">
        <f t="shared" si="1"/>
        <v>702.86970000000008</v>
      </c>
    </row>
    <row r="31" spans="2:9" ht="38.25" x14ac:dyDescent="0.2">
      <c r="B31" s="26" t="s">
        <v>57</v>
      </c>
      <c r="C31" s="27" t="s">
        <v>58</v>
      </c>
      <c r="D31" s="28" t="s">
        <v>29</v>
      </c>
      <c r="E31" s="26">
        <v>0.92</v>
      </c>
      <c r="F31" s="29">
        <v>6535.4</v>
      </c>
      <c r="G31" s="32">
        <f t="shared" si="0"/>
        <v>51433.597999999998</v>
      </c>
      <c r="H31" s="32">
        <v>6012.57</v>
      </c>
      <c r="I31" s="32">
        <f t="shared" si="1"/>
        <v>47318.925899999995</v>
      </c>
    </row>
    <row r="32" spans="2:9" ht="63.75" x14ac:dyDescent="0.2">
      <c r="B32" s="26" t="s">
        <v>59</v>
      </c>
      <c r="C32" s="27" t="s">
        <v>60</v>
      </c>
      <c r="D32" s="28" t="s">
        <v>61</v>
      </c>
      <c r="E32" s="26">
        <v>118.65</v>
      </c>
      <c r="F32" s="29">
        <v>521.73</v>
      </c>
      <c r="G32" s="32">
        <f t="shared" si="0"/>
        <v>4106.0151000000005</v>
      </c>
      <c r="H32" s="32">
        <v>61903.26</v>
      </c>
      <c r="I32" s="32">
        <f t="shared" si="1"/>
        <v>487178.65620000003</v>
      </c>
    </row>
    <row r="33" spans="2:9" x14ac:dyDescent="0.2">
      <c r="B33" s="26"/>
      <c r="C33" s="30" t="s">
        <v>62</v>
      </c>
      <c r="D33" s="28"/>
      <c r="E33" s="26"/>
      <c r="F33" s="29"/>
      <c r="G33" s="29"/>
      <c r="H33" s="33">
        <f>SUM(H10:H32)</f>
        <v>87628.06</v>
      </c>
      <c r="I33" s="33">
        <f>SUM(I10:I32)</f>
        <v>689632.83220000006</v>
      </c>
    </row>
    <row r="36" spans="2:9" x14ac:dyDescent="0.2">
      <c r="B36" s="34"/>
      <c r="C36" s="35" t="s">
        <v>64</v>
      </c>
      <c r="D36" s="35"/>
      <c r="E36" s="36"/>
    </row>
    <row r="37" spans="2:9" x14ac:dyDescent="0.2">
      <c r="B37" s="34"/>
      <c r="C37" s="37" t="s">
        <v>65</v>
      </c>
      <c r="D37" s="37"/>
      <c r="E37" s="37"/>
    </row>
    <row r="38" spans="2:9" x14ac:dyDescent="0.2">
      <c r="B38" s="34"/>
      <c r="C38" s="37" t="s">
        <v>66</v>
      </c>
      <c r="D38" s="37"/>
      <c r="E38" s="37"/>
    </row>
    <row r="39" spans="2:9" x14ac:dyDescent="0.2">
      <c r="B39" s="34"/>
      <c r="C39" s="38"/>
      <c r="D39" s="34"/>
      <c r="E39" s="39"/>
    </row>
    <row r="40" spans="2:9" x14ac:dyDescent="0.2">
      <c r="B40" s="40"/>
      <c r="C40" s="41"/>
      <c r="D40" s="40"/>
      <c r="E40" s="36"/>
    </row>
    <row r="41" spans="2:9" x14ac:dyDescent="0.2">
      <c r="B41" s="4"/>
      <c r="C41" s="42" t="s">
        <v>67</v>
      </c>
      <c r="D41" s="40"/>
      <c r="E41" s="36"/>
    </row>
  </sheetData>
  <mergeCells count="11">
    <mergeCell ref="C38:E38"/>
    <mergeCell ref="B9:I9"/>
    <mergeCell ref="C36:D36"/>
    <mergeCell ref="C37:E37"/>
    <mergeCell ref="B2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scale="9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2022-09-08T11:29:08Z</cp:lastPrinted>
  <dcterms:created xsi:type="dcterms:W3CDTF">2003-01-28T12:33:10Z</dcterms:created>
  <dcterms:modified xsi:type="dcterms:W3CDTF">2022-09-08T11:32:34Z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